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محاسبه استهلاک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16" i="1" s="1"/>
  <c r="C9" i="1"/>
  <c r="C10" i="1"/>
  <c r="C11" i="1"/>
  <c r="C12" i="1"/>
  <c r="C13" i="1"/>
  <c r="C14" i="1"/>
  <c r="C15" i="1"/>
  <c r="C6" i="1"/>
  <c r="D7" i="1"/>
  <c r="D8" i="1"/>
  <c r="D9" i="1"/>
  <c r="D10" i="1"/>
  <c r="D11" i="1"/>
  <c r="D12" i="1"/>
  <c r="D13" i="1"/>
  <c r="D14" i="1"/>
  <c r="D15" i="1"/>
  <c r="D6" i="1"/>
  <c r="E7" i="1"/>
  <c r="E8" i="1"/>
  <c r="E16" i="1" s="1"/>
  <c r="E9" i="1"/>
  <c r="E10" i="1"/>
  <c r="E11" i="1"/>
  <c r="E12" i="1"/>
  <c r="E13" i="1"/>
  <c r="E14" i="1"/>
  <c r="E15" i="1"/>
  <c r="E6" i="1"/>
  <c r="F7" i="1"/>
  <c r="F8" i="1"/>
  <c r="F9" i="1"/>
  <c r="F10" i="1"/>
  <c r="F11" i="1"/>
  <c r="F12" i="1"/>
  <c r="F13" i="1"/>
  <c r="F14" i="1"/>
  <c r="F15" i="1"/>
  <c r="F6" i="1"/>
  <c r="G7" i="1"/>
  <c r="G8" i="1"/>
  <c r="G16" i="1" s="1"/>
  <c r="G9" i="1"/>
  <c r="G10" i="1"/>
  <c r="G11" i="1"/>
  <c r="G12" i="1"/>
  <c r="G13" i="1"/>
  <c r="G14" i="1"/>
  <c r="G15" i="1"/>
  <c r="G6" i="1"/>
  <c r="D16" i="1"/>
  <c r="F16" i="1"/>
</calcChain>
</file>

<file path=xl/sharedStrings.xml><?xml version="1.0" encoding="utf-8"?>
<sst xmlns="http://schemas.openxmlformats.org/spreadsheetml/2006/main" count="20" uniqueCount="20">
  <si>
    <t>بهای تمام شده دارایی</t>
  </si>
  <si>
    <t>ارزش اسقاط</t>
  </si>
  <si>
    <t>عمرمفید</t>
  </si>
  <si>
    <t>تابع</t>
  </si>
  <si>
    <t>دوره</t>
  </si>
  <si>
    <t>SLN</t>
  </si>
  <si>
    <t>DB</t>
  </si>
  <si>
    <t>DDB</t>
  </si>
  <si>
    <t>VDB</t>
  </si>
  <si>
    <t>SYD</t>
  </si>
  <si>
    <t>روش مستقیم</t>
  </si>
  <si>
    <t>روش نزولی ثابت</t>
  </si>
  <si>
    <t>روش نزولی مضاعف</t>
  </si>
  <si>
    <t>روش نزولی متغیر</t>
  </si>
  <si>
    <t>روش مجموع سنوات</t>
  </si>
  <si>
    <t>مجموع</t>
  </si>
  <si>
    <t>روش محاسبه استهلاک دارایی های ثابت</t>
  </si>
  <si>
    <t>تهیه شده توسط گروه مالی حسینی</t>
  </si>
  <si>
    <t>در صورت نیاز به هرگونه مشاوره و یا خدمات مالی با شماره تلفن مقابل ارتباط حاصل فرمایید: 09926300726</t>
  </si>
  <si>
    <t>https://kazemhosseini.com/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</si>
</sst>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-[$ريال-429]_ ;_ * #,##0\-[$ريال-429]_ ;_ * &quot;-&quot;??_-[$ريال-429]_ ;_ @_ "/>
    <numFmt numFmtId="165" formatCode="_(* #,##0_);_(* \(#,##0\);_(* &quot;-&quot;??_);_(@_)"/>
  </numFmts>
  <fonts count="9" x14ac:knownFonts="1">
    <font>
      <sz val="11"/>
      <color theme="1"/>
      <name val="Arial"/>
      <family val="2"/>
      <scheme val="minor"/>
    </font>
    <font>
      <sz val="14"/>
      <color theme="1"/>
      <name val="Sahel Black FD"/>
      <family val="2"/>
    </font>
    <font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Sahel Black FD"/>
      <family val="2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20"/>
      <color theme="1"/>
      <name val="Kalameh"/>
    </font>
    <font>
      <u/>
      <sz val="11"/>
      <color theme="1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165" fontId="1" fillId="3" borderId="1" xfId="0" applyNumberFormat="1" applyFont="1" applyFill="1" applyBorder="1"/>
    <xf numFmtId="165" fontId="1" fillId="4" borderId="1" xfId="0" applyNumberFormat="1" applyFont="1" applyFill="1" applyBorder="1"/>
    <xf numFmtId="0" fontId="6" fillId="0" borderId="1" xfId="0" applyFont="1" applyBorder="1"/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/>
    <xf numFmtId="164" fontId="5" fillId="0" borderId="1" xfId="0" applyNumberFormat="1" applyFont="1" applyBorder="1" applyAlignment="1">
      <alignment vertical="center"/>
    </xf>
    <xf numFmtId="0" fontId="7" fillId="10" borderId="0" xfId="0" applyFont="1" applyFill="1" applyBorder="1" applyAlignment="1">
      <alignment horizontal="center" vertical="top"/>
    </xf>
    <xf numFmtId="0" fontId="7" fillId="10" borderId="3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4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66675</xdr:colOff>
      <xdr:row>8</xdr:row>
      <xdr:rowOff>203293</xdr:rowOff>
    </xdr:from>
    <xdr:to>
      <xdr:col>11</xdr:col>
      <xdr:colOff>1571625</xdr:colOff>
      <xdr:row>12</xdr:row>
      <xdr:rowOff>181068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2155918"/>
          <a:ext cx="2505075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zemhossein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9"/>
  <sheetViews>
    <sheetView tabSelected="1" topLeftCell="B1" workbookViewId="0">
      <selection activeCell="K18" sqref="K18"/>
    </sheetView>
  </sheetViews>
  <sheetFormatPr defaultRowHeight="14.25" x14ac:dyDescent="0.2"/>
  <cols>
    <col min="3" max="3" width="17.75" customWidth="1"/>
    <col min="4" max="4" width="16.125" customWidth="1"/>
    <col min="5" max="5" width="19.125" customWidth="1"/>
    <col min="6" max="6" width="15.25" customWidth="1"/>
    <col min="7" max="7" width="17" bestFit="1" customWidth="1"/>
    <col min="8" max="8" width="6.5" customWidth="1"/>
    <col min="9" max="9" width="14" bestFit="1" customWidth="1"/>
    <col min="11" max="11" width="13.125" bestFit="1" customWidth="1"/>
    <col min="12" max="12" width="21.5" bestFit="1" customWidth="1"/>
    <col min="13" max="13" width="16.375" bestFit="1" customWidth="1"/>
    <col min="14" max="15" width="24.75" bestFit="1" customWidth="1"/>
  </cols>
  <sheetData>
    <row r="2" spans="3:15" x14ac:dyDescent="0.2">
      <c r="C2" s="21" t="s">
        <v>16</v>
      </c>
      <c r="D2" s="21"/>
      <c r="E2" s="21"/>
      <c r="F2" s="21"/>
      <c r="G2" s="21"/>
      <c r="H2" s="21"/>
    </row>
    <row r="3" spans="3:15" ht="15" thickBot="1" x14ac:dyDescent="0.25">
      <c r="C3" s="22"/>
      <c r="D3" s="22"/>
      <c r="E3" s="22"/>
      <c r="F3" s="22"/>
      <c r="G3" s="22"/>
      <c r="H3" s="22"/>
      <c r="I3" s="19"/>
    </row>
    <row r="4" spans="3:15" ht="24" thickTop="1" x14ac:dyDescent="0.55000000000000004">
      <c r="C4" s="13" t="s">
        <v>9</v>
      </c>
      <c r="D4" s="14" t="s">
        <v>8</v>
      </c>
      <c r="E4" s="15" t="s">
        <v>7</v>
      </c>
      <c r="F4" s="16" t="s">
        <v>6</v>
      </c>
      <c r="G4" s="17" t="s">
        <v>5</v>
      </c>
      <c r="H4" s="18" t="s">
        <v>3</v>
      </c>
      <c r="K4" s="3">
        <v>50000000</v>
      </c>
      <c r="L4" s="2" t="s">
        <v>0</v>
      </c>
    </row>
    <row r="5" spans="3:15" ht="23.25" x14ac:dyDescent="0.55000000000000004">
      <c r="C5" s="10" t="s">
        <v>14</v>
      </c>
      <c r="D5" s="9" t="s">
        <v>13</v>
      </c>
      <c r="E5" s="8" t="s">
        <v>12</v>
      </c>
      <c r="F5" s="7" t="s">
        <v>11</v>
      </c>
      <c r="G5" s="6" t="s">
        <v>10</v>
      </c>
      <c r="H5" s="5" t="s">
        <v>4</v>
      </c>
      <c r="K5" s="4">
        <v>1000000</v>
      </c>
      <c r="L5" s="2" t="s">
        <v>1</v>
      </c>
    </row>
    <row r="6" spans="3:15" ht="23.25" x14ac:dyDescent="0.55000000000000004">
      <c r="C6" s="20">
        <f>SYD($K$4,$K$5,$K$6,H6)</f>
        <v>8909090.9090909082</v>
      </c>
      <c r="D6" s="20">
        <f>VDB($K$4,$K$5,$K$6,H6-1,H6)</f>
        <v>10000000</v>
      </c>
      <c r="E6" s="20">
        <f>DDB($K$4,$K$5,$K$6,H6)</f>
        <v>10000000</v>
      </c>
      <c r="F6" s="20">
        <f>DB($K$4,$K$5,$K$6,H6)</f>
        <v>16200000</v>
      </c>
      <c r="G6" s="20">
        <f>SLN($K$4,$K$5,$K$6)</f>
        <v>4900000</v>
      </c>
      <c r="H6" s="11">
        <v>1</v>
      </c>
      <c r="K6" s="4">
        <v>10</v>
      </c>
      <c r="L6" s="2" t="s">
        <v>2</v>
      </c>
    </row>
    <row r="7" spans="3:15" ht="18" x14ac:dyDescent="0.25">
      <c r="C7" s="20">
        <f t="shared" ref="C7:C15" si="0">SYD($K$4,$K$5,$K$6,H7)</f>
        <v>8018181.8181818184</v>
      </c>
      <c r="D7" s="20">
        <f t="shared" ref="D7:D15" si="1">VDB($K$4,$K$5,$K$6,H7-1,H7)</f>
        <v>8000000</v>
      </c>
      <c r="E7" s="20">
        <f t="shared" ref="E7:E15" si="2">DDB($K$4,$K$5,$K$6,H7)</f>
        <v>8000000</v>
      </c>
      <c r="F7" s="20">
        <f t="shared" ref="F7:F15" si="3">DB($K$4,$K$5,$K$6,H7)</f>
        <v>10951200</v>
      </c>
      <c r="G7" s="20">
        <f t="shared" ref="G7:G15" si="4">SLN($K$4,$K$5,$K$6)</f>
        <v>4900000</v>
      </c>
      <c r="H7" s="11">
        <v>2</v>
      </c>
      <c r="O7" s="1"/>
    </row>
    <row r="8" spans="3:15" ht="21.75" customHeight="1" x14ac:dyDescent="0.25">
      <c r="C8" s="20">
        <f t="shared" si="0"/>
        <v>7127272.7272727275</v>
      </c>
      <c r="D8" s="20">
        <f t="shared" si="1"/>
        <v>6400000</v>
      </c>
      <c r="E8" s="20">
        <f t="shared" si="2"/>
        <v>6400000.0000000019</v>
      </c>
      <c r="F8" s="20">
        <f t="shared" si="3"/>
        <v>7403011.2000000002</v>
      </c>
      <c r="G8" s="20">
        <f t="shared" si="4"/>
        <v>4900000</v>
      </c>
      <c r="H8" s="11">
        <v>3</v>
      </c>
      <c r="K8" s="26" t="s">
        <v>17</v>
      </c>
      <c r="L8" s="27"/>
      <c r="O8" s="1"/>
    </row>
    <row r="9" spans="3:15" ht="20.25" customHeight="1" x14ac:dyDescent="0.2">
      <c r="C9" s="20">
        <f t="shared" si="0"/>
        <v>6236363.6363636367</v>
      </c>
      <c r="D9" s="20">
        <f t="shared" si="1"/>
        <v>5120000</v>
      </c>
      <c r="E9" s="20">
        <f t="shared" si="2"/>
        <v>5120000.0000000019</v>
      </c>
      <c r="F9" s="20">
        <f t="shared" si="3"/>
        <v>5004435.5712000001</v>
      </c>
      <c r="G9" s="20">
        <f t="shared" si="4"/>
        <v>4900000</v>
      </c>
      <c r="H9" s="11">
        <v>4</v>
      </c>
      <c r="K9" s="28"/>
      <c r="L9" s="29"/>
    </row>
    <row r="10" spans="3:15" ht="15.75" x14ac:dyDescent="0.2">
      <c r="C10" s="20">
        <f t="shared" si="0"/>
        <v>5345454.5454545459</v>
      </c>
      <c r="D10" s="20">
        <f t="shared" si="1"/>
        <v>4096000</v>
      </c>
      <c r="E10" s="20">
        <f t="shared" si="2"/>
        <v>4096000.0000000019</v>
      </c>
      <c r="F10" s="20">
        <f t="shared" si="3"/>
        <v>3382998.4461312005</v>
      </c>
      <c r="G10" s="20">
        <f t="shared" si="4"/>
        <v>4900000</v>
      </c>
      <c r="H10" s="11">
        <v>5</v>
      </c>
    </row>
    <row r="11" spans="3:15" ht="15.75" x14ac:dyDescent="0.2">
      <c r="C11" s="20">
        <f t="shared" si="0"/>
        <v>4454545.4545454541</v>
      </c>
      <c r="D11" s="20">
        <f t="shared" si="1"/>
        <v>3276800</v>
      </c>
      <c r="E11" s="20">
        <f t="shared" si="2"/>
        <v>3276800.0000000019</v>
      </c>
      <c r="F11" s="20">
        <f t="shared" si="3"/>
        <v>2286906.9495846913</v>
      </c>
      <c r="G11" s="20">
        <f t="shared" si="4"/>
        <v>4900000</v>
      </c>
      <c r="H11" s="11">
        <v>6</v>
      </c>
    </row>
    <row r="12" spans="3:15" ht="15.75" x14ac:dyDescent="0.2">
      <c r="C12" s="20">
        <f t="shared" si="0"/>
        <v>3563636.3636363638</v>
      </c>
      <c r="D12" s="20">
        <f t="shared" si="1"/>
        <v>3026800</v>
      </c>
      <c r="E12" s="20">
        <f t="shared" si="2"/>
        <v>2621440.0000000019</v>
      </c>
      <c r="F12" s="20">
        <f t="shared" si="3"/>
        <v>1545949.0979192511</v>
      </c>
      <c r="G12" s="20">
        <f t="shared" si="4"/>
        <v>4900000</v>
      </c>
      <c r="H12" s="11">
        <v>7</v>
      </c>
    </row>
    <row r="13" spans="3:15" ht="16.5" thickBot="1" x14ac:dyDescent="0.25">
      <c r="C13" s="20">
        <f t="shared" si="0"/>
        <v>2672727.2727272729</v>
      </c>
      <c r="D13" s="20">
        <f t="shared" si="1"/>
        <v>3026800</v>
      </c>
      <c r="E13" s="20">
        <f t="shared" si="2"/>
        <v>2097152.0000000014</v>
      </c>
      <c r="F13" s="20">
        <f t="shared" si="3"/>
        <v>1045061.5901934139</v>
      </c>
      <c r="G13" s="20">
        <f t="shared" si="4"/>
        <v>4900000</v>
      </c>
      <c r="H13" s="11">
        <v>8</v>
      </c>
    </row>
    <row r="14" spans="3:15" ht="15.75" x14ac:dyDescent="0.2">
      <c r="C14" s="20">
        <f t="shared" si="0"/>
        <v>1781818.1818181819</v>
      </c>
      <c r="D14" s="20">
        <f t="shared" si="1"/>
        <v>3026800</v>
      </c>
      <c r="E14" s="20">
        <f t="shared" si="2"/>
        <v>1677721.6000000015</v>
      </c>
      <c r="F14" s="20">
        <f t="shared" si="3"/>
        <v>706461.63497074763</v>
      </c>
      <c r="G14" s="20">
        <f t="shared" si="4"/>
        <v>4900000</v>
      </c>
      <c r="H14" s="11">
        <v>9</v>
      </c>
      <c r="K14" s="36" t="s">
        <v>19</v>
      </c>
      <c r="L14" s="23"/>
    </row>
    <row r="15" spans="3:15" ht="16.5" thickBot="1" x14ac:dyDescent="0.25">
      <c r="C15" s="20">
        <f t="shared" si="0"/>
        <v>890909.09090909094</v>
      </c>
      <c r="D15" s="20">
        <f t="shared" si="1"/>
        <v>3026800</v>
      </c>
      <c r="E15" s="20">
        <f t="shared" si="2"/>
        <v>1342177.2800000012</v>
      </c>
      <c r="F15" s="20">
        <f t="shared" si="3"/>
        <v>477568.06524022541</v>
      </c>
      <c r="G15" s="20">
        <f t="shared" si="4"/>
        <v>4900000</v>
      </c>
      <c r="H15" s="11">
        <v>10</v>
      </c>
      <c r="K15" s="24"/>
      <c r="L15" s="25"/>
    </row>
    <row r="16" spans="3:15" ht="18" x14ac:dyDescent="0.2">
      <c r="C16" s="20">
        <f>SUM(C6:C15)</f>
        <v>49000000</v>
      </c>
      <c r="D16" s="20">
        <f>SUM(D6:D15)</f>
        <v>49000000</v>
      </c>
      <c r="E16" s="20">
        <f>SUM(E6:E15)</f>
        <v>44631290.880000003</v>
      </c>
      <c r="F16" s="20">
        <f>SUM(F6:F15)</f>
        <v>49003592.555239528</v>
      </c>
      <c r="G16" s="20">
        <f>SUM(G6:G15)</f>
        <v>49000000</v>
      </c>
      <c r="H16" s="12" t="s">
        <v>15</v>
      </c>
    </row>
    <row r="17" spans="3:8" ht="15" thickBot="1" x14ac:dyDescent="0.25"/>
    <row r="18" spans="3:8" x14ac:dyDescent="0.2">
      <c r="C18" s="30" t="s">
        <v>18</v>
      </c>
      <c r="D18" s="31"/>
      <c r="E18" s="31"/>
      <c r="F18" s="31"/>
      <c r="G18" s="31"/>
      <c r="H18" s="32"/>
    </row>
    <row r="19" spans="3:8" ht="15" thickBot="1" x14ac:dyDescent="0.25">
      <c r="C19" s="33"/>
      <c r="D19" s="34"/>
      <c r="E19" s="34"/>
      <c r="F19" s="34"/>
      <c r="G19" s="34"/>
      <c r="H19" s="35"/>
    </row>
  </sheetData>
  <mergeCells count="4">
    <mergeCell ref="C2:H3"/>
    <mergeCell ref="K8:L9"/>
    <mergeCell ref="C18:H19"/>
    <mergeCell ref="K14:L15"/>
  </mergeCells>
  <hyperlinks>
    <hyperlink ref="K1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محاسبه استهلاک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2024-11-09T08:41:05Z</dcterms:modified>
</cp:coreProperties>
</file>